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tt\Desktop\This is a Place Articles\Pictures\Time to Be Candid Again\"/>
    </mc:Choice>
  </mc:AlternateContent>
  <bookViews>
    <workbookView xWindow="0" yWindow="0" windowWidth="18885" windowHeight="10125" activeTab="1"/>
  </bookViews>
  <sheets>
    <sheet name="Shoe0nHead Stats" sheetId="1" r:id="rId1"/>
    <sheet name="Sahltines 2014-2015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21" i="1" l="1"/>
  <c r="X21" i="1" s="1"/>
  <c r="V21" i="1"/>
  <c r="X20" i="1"/>
  <c r="W20" i="1"/>
  <c r="V20" i="1"/>
  <c r="W19" i="1"/>
  <c r="X19" i="1" s="1"/>
  <c r="V19" i="1"/>
  <c r="X18" i="1"/>
  <c r="W18" i="1"/>
  <c r="V18" i="1"/>
  <c r="W17" i="1"/>
  <c r="X17" i="1" s="1"/>
  <c r="V17" i="1"/>
  <c r="X16" i="1"/>
  <c r="W16" i="1"/>
  <c r="V16" i="1"/>
  <c r="W15" i="1"/>
  <c r="X15" i="1" s="1"/>
  <c r="V15" i="1"/>
  <c r="X14" i="1"/>
  <c r="W14" i="1"/>
  <c r="V14" i="1"/>
  <c r="W13" i="1"/>
  <c r="X13" i="1" s="1"/>
  <c r="V13" i="1"/>
  <c r="X12" i="1"/>
  <c r="W12" i="1"/>
  <c r="V12" i="1"/>
  <c r="W11" i="1"/>
  <c r="X11" i="1" s="1"/>
  <c r="V11" i="1"/>
  <c r="X10" i="1"/>
  <c r="W10" i="1"/>
  <c r="V10" i="1"/>
  <c r="W9" i="1"/>
  <c r="X9" i="1" s="1"/>
  <c r="V9" i="1"/>
  <c r="X8" i="1"/>
  <c r="W8" i="1"/>
  <c r="V8" i="1"/>
  <c r="W7" i="1"/>
  <c r="X7" i="1" s="1"/>
  <c r="V7" i="1"/>
  <c r="X6" i="1"/>
  <c r="W6" i="1"/>
  <c r="V6" i="1"/>
  <c r="S21" i="1"/>
  <c r="T21" i="1" s="1"/>
  <c r="R21" i="1"/>
  <c r="S20" i="1"/>
  <c r="T20" i="1" s="1"/>
  <c r="R20" i="1"/>
  <c r="T19" i="1"/>
  <c r="S19" i="1"/>
  <c r="R19" i="1"/>
  <c r="S18" i="1"/>
  <c r="T18" i="1" s="1"/>
  <c r="R18" i="1"/>
  <c r="S17" i="1"/>
  <c r="T17" i="1" s="1"/>
  <c r="R17" i="1"/>
  <c r="S16" i="1"/>
  <c r="T16" i="1" s="1"/>
  <c r="R16" i="1"/>
  <c r="T15" i="1"/>
  <c r="S15" i="1"/>
  <c r="R15" i="1"/>
  <c r="S14" i="1"/>
  <c r="T14" i="1" s="1"/>
  <c r="R14" i="1"/>
  <c r="S13" i="1"/>
  <c r="T13" i="1" s="1"/>
  <c r="R13" i="1"/>
  <c r="S12" i="1"/>
  <c r="T12" i="1" s="1"/>
  <c r="R12" i="1"/>
  <c r="T11" i="1"/>
  <c r="S11" i="1"/>
  <c r="R11" i="1"/>
  <c r="S10" i="1"/>
  <c r="T10" i="1" s="1"/>
  <c r="R10" i="1"/>
  <c r="S9" i="1"/>
  <c r="T9" i="1" s="1"/>
  <c r="R9" i="1"/>
  <c r="S8" i="1"/>
  <c r="T8" i="1" s="1"/>
  <c r="R8" i="1"/>
  <c r="T7" i="1"/>
  <c r="S7" i="1"/>
  <c r="R7" i="1"/>
  <c r="S6" i="1"/>
  <c r="T6" i="1" s="1"/>
  <c r="R6" i="1"/>
  <c r="O21" i="1"/>
  <c r="P21" i="1" s="1"/>
  <c r="N21" i="1"/>
  <c r="O20" i="1"/>
  <c r="P20" i="1" s="1"/>
  <c r="N20" i="1"/>
  <c r="P19" i="1"/>
  <c r="O19" i="1"/>
  <c r="N19" i="1"/>
  <c r="O18" i="1"/>
  <c r="P18" i="1" s="1"/>
  <c r="N18" i="1"/>
  <c r="O17" i="1"/>
  <c r="P17" i="1" s="1"/>
  <c r="N17" i="1"/>
  <c r="O16" i="1"/>
  <c r="P16" i="1" s="1"/>
  <c r="N16" i="1"/>
  <c r="P15" i="1"/>
  <c r="O15" i="1"/>
  <c r="N15" i="1"/>
  <c r="O14" i="1"/>
  <c r="P14" i="1" s="1"/>
  <c r="N14" i="1"/>
  <c r="O13" i="1"/>
  <c r="P13" i="1" s="1"/>
  <c r="N13" i="1"/>
  <c r="O12" i="1"/>
  <c r="P12" i="1" s="1"/>
  <c r="N12" i="1"/>
  <c r="P11" i="1"/>
  <c r="O11" i="1"/>
  <c r="N11" i="1"/>
  <c r="O10" i="1"/>
  <c r="P10" i="1" s="1"/>
  <c r="N10" i="1"/>
  <c r="O9" i="1"/>
  <c r="P9" i="1" s="1"/>
  <c r="N9" i="1"/>
  <c r="O8" i="1"/>
  <c r="P8" i="1" s="1"/>
  <c r="N8" i="1"/>
  <c r="P7" i="1"/>
  <c r="O7" i="1"/>
  <c r="N7" i="1"/>
  <c r="O6" i="1"/>
  <c r="P6" i="1" s="1"/>
  <c r="N6" i="1"/>
  <c r="L21" i="1"/>
  <c r="K21" i="1"/>
  <c r="J21" i="1"/>
  <c r="L20" i="1"/>
  <c r="K20" i="1"/>
  <c r="J20" i="1"/>
  <c r="K19" i="1"/>
  <c r="L19" i="1" s="1"/>
  <c r="J19" i="1"/>
  <c r="K18" i="1"/>
  <c r="L18" i="1" s="1"/>
  <c r="J18" i="1"/>
  <c r="L17" i="1"/>
  <c r="K17" i="1"/>
  <c r="J17" i="1"/>
  <c r="L16" i="1"/>
  <c r="K16" i="1"/>
  <c r="J16" i="1"/>
  <c r="K15" i="1"/>
  <c r="L15" i="1" s="1"/>
  <c r="J15" i="1"/>
  <c r="K14" i="1"/>
  <c r="L14" i="1" s="1"/>
  <c r="J14" i="1"/>
  <c r="L13" i="1"/>
  <c r="K13" i="1"/>
  <c r="J13" i="1"/>
  <c r="L12" i="1"/>
  <c r="K12" i="1"/>
  <c r="J12" i="1"/>
  <c r="K11" i="1"/>
  <c r="L11" i="1" s="1"/>
  <c r="J11" i="1"/>
  <c r="K10" i="1"/>
  <c r="L10" i="1" s="1"/>
  <c r="J10" i="1"/>
  <c r="L9" i="1"/>
  <c r="K9" i="1"/>
  <c r="J9" i="1"/>
  <c r="L8" i="1"/>
  <c r="K8" i="1"/>
  <c r="J8" i="1"/>
  <c r="K7" i="1"/>
  <c r="L7" i="1" s="1"/>
  <c r="J7" i="1"/>
  <c r="K6" i="1"/>
  <c r="L6" i="1" s="1"/>
  <c r="J6" i="1"/>
  <c r="G21" i="1"/>
  <c r="H21" i="1" s="1"/>
  <c r="F21" i="1"/>
  <c r="G20" i="1"/>
  <c r="H20" i="1" s="1"/>
  <c r="F20" i="1"/>
  <c r="H19" i="1"/>
  <c r="G19" i="1"/>
  <c r="F19" i="1"/>
  <c r="G18" i="1"/>
  <c r="H18" i="1" s="1"/>
  <c r="F18" i="1"/>
  <c r="G17" i="1"/>
  <c r="H17" i="1" s="1"/>
  <c r="F17" i="1"/>
  <c r="G16" i="1"/>
  <c r="H16" i="1" s="1"/>
  <c r="F16" i="1"/>
  <c r="H15" i="1"/>
  <c r="G15" i="1"/>
  <c r="F15" i="1"/>
  <c r="G14" i="1"/>
  <c r="H14" i="1" s="1"/>
  <c r="F14" i="1"/>
  <c r="G13" i="1"/>
  <c r="H13" i="1" s="1"/>
  <c r="F13" i="1"/>
  <c r="G12" i="1"/>
  <c r="H12" i="1" s="1"/>
  <c r="F12" i="1"/>
  <c r="H11" i="1"/>
  <c r="G11" i="1"/>
  <c r="F11" i="1"/>
  <c r="G10" i="1"/>
  <c r="H10" i="1" s="1"/>
  <c r="F10" i="1"/>
  <c r="G9" i="1"/>
  <c r="H9" i="1" s="1"/>
  <c r="F9" i="1"/>
  <c r="G8" i="1"/>
  <c r="H8" i="1" s="1"/>
  <c r="F8" i="1"/>
  <c r="H7" i="1"/>
  <c r="G7" i="1"/>
  <c r="F7" i="1"/>
  <c r="G6" i="1"/>
  <c r="H6" i="1" s="1"/>
  <c r="F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6" i="1"/>
  <c r="E7" i="1"/>
  <c r="I7" i="1"/>
  <c r="M7" i="1"/>
  <c r="Q7" i="1"/>
  <c r="U7" i="1"/>
  <c r="E8" i="1"/>
  <c r="I8" i="1"/>
  <c r="M8" i="1"/>
  <c r="Q8" i="1"/>
  <c r="U8" i="1"/>
  <c r="E9" i="1"/>
  <c r="I9" i="1"/>
  <c r="M9" i="1"/>
  <c r="Q9" i="1"/>
  <c r="U9" i="1"/>
  <c r="E10" i="1"/>
  <c r="I10" i="1"/>
  <c r="M10" i="1"/>
  <c r="Q10" i="1"/>
  <c r="U10" i="1"/>
  <c r="E11" i="1"/>
  <c r="I11" i="1"/>
  <c r="M11" i="1"/>
  <c r="Q11" i="1"/>
  <c r="U11" i="1"/>
  <c r="E12" i="1"/>
  <c r="I12" i="1"/>
  <c r="M12" i="1"/>
  <c r="Q12" i="1"/>
  <c r="U12" i="1"/>
  <c r="E13" i="1"/>
  <c r="I13" i="1"/>
  <c r="M13" i="1"/>
  <c r="Q13" i="1"/>
  <c r="U13" i="1"/>
  <c r="E14" i="1"/>
  <c r="I14" i="1"/>
  <c r="M14" i="1"/>
  <c r="Q14" i="1"/>
  <c r="U14" i="1"/>
  <c r="E15" i="1"/>
  <c r="I15" i="1"/>
  <c r="M15" i="1"/>
  <c r="Q15" i="1"/>
  <c r="U15" i="1"/>
  <c r="E16" i="1"/>
  <c r="I16" i="1"/>
  <c r="M16" i="1"/>
  <c r="Q16" i="1"/>
  <c r="U16" i="1"/>
  <c r="E17" i="1"/>
  <c r="I17" i="1"/>
  <c r="M17" i="1"/>
  <c r="Q17" i="1"/>
  <c r="U17" i="1"/>
  <c r="E18" i="1"/>
  <c r="I18" i="1"/>
  <c r="M18" i="1"/>
  <c r="Q18" i="1"/>
  <c r="U18" i="1"/>
  <c r="E19" i="1"/>
  <c r="I19" i="1"/>
  <c r="M19" i="1"/>
  <c r="Q19" i="1"/>
  <c r="U19" i="1"/>
  <c r="E20" i="1"/>
  <c r="I20" i="1"/>
  <c r="M20" i="1"/>
  <c r="Q20" i="1"/>
  <c r="U20" i="1"/>
  <c r="E21" i="1"/>
  <c r="I21" i="1"/>
  <c r="M21" i="1"/>
  <c r="Q21" i="1"/>
  <c r="U21" i="1"/>
  <c r="U6" i="1"/>
  <c r="Q6" i="1"/>
  <c r="M6" i="1"/>
  <c r="I6" i="1"/>
  <c r="E6" i="1"/>
  <c r="E10" i="2"/>
  <c r="E9" i="2"/>
  <c r="E11" i="2" s="1"/>
  <c r="D10" i="2"/>
  <c r="D9" i="2"/>
  <c r="D8" i="2"/>
  <c r="J4" i="2"/>
  <c r="J3" i="2"/>
  <c r="H4" i="2"/>
  <c r="H5" i="2"/>
  <c r="J5" i="2" s="1"/>
  <c r="G4" i="2"/>
  <c r="G5" i="2"/>
  <c r="H3" i="2"/>
  <c r="G3" i="2"/>
  <c r="I3" i="2" s="1"/>
  <c r="K3" i="2" s="1"/>
  <c r="F4" i="2"/>
  <c r="F5" i="2"/>
  <c r="F3" i="2"/>
  <c r="C3" i="1"/>
  <c r="D3" i="1" s="1"/>
  <c r="I4" i="2" l="1"/>
  <c r="K4" i="2" s="1"/>
  <c r="I5" i="2"/>
  <c r="K5" i="2" s="1"/>
  <c r="D11" i="2"/>
</calcChain>
</file>

<file path=xl/sharedStrings.xml><?xml version="1.0" encoding="utf-8"?>
<sst xmlns="http://schemas.openxmlformats.org/spreadsheetml/2006/main" count="56" uniqueCount="39">
  <si>
    <t>Patreon</t>
  </si>
  <si>
    <t>Monthly</t>
  </si>
  <si>
    <t>-</t>
  </si>
  <si>
    <t>Total</t>
  </si>
  <si>
    <t>Salary</t>
  </si>
  <si>
    <t>Starting</t>
  </si>
  <si>
    <t>Raise</t>
  </si>
  <si>
    <t>Final</t>
  </si>
  <si>
    <t>Yearly Salary</t>
  </si>
  <si>
    <t>Weekly Salary (Reg)</t>
  </si>
  <si>
    <t>Weekly Salary (Break)</t>
  </si>
  <si>
    <t>Total Salary (Reg)</t>
  </si>
  <si>
    <t>Total Salary (Break)</t>
  </si>
  <si>
    <t>Expenses</t>
  </si>
  <si>
    <t>Rent/Month</t>
  </si>
  <si>
    <t>Food/Month</t>
  </si>
  <si>
    <t>Gas/Month</t>
  </si>
  <si>
    <t>Yearly</t>
  </si>
  <si>
    <t>At Campus</t>
  </si>
  <si>
    <t>At Home</t>
  </si>
  <si>
    <t>20% Adblock CPM</t>
  </si>
  <si>
    <t>10% Adblock CPM</t>
  </si>
  <si>
    <t>50% Adblock CPM</t>
  </si>
  <si>
    <t>40% Adblock CPM</t>
  </si>
  <si>
    <t>30% Adblock CPM</t>
  </si>
  <si>
    <t>Untouched CPM</t>
  </si>
  <si>
    <t>View Count</t>
  </si>
  <si>
    <t>Daily</t>
  </si>
  <si>
    <t>Daily Earnings</t>
  </si>
  <si>
    <t>Monthly Earnings</t>
  </si>
  <si>
    <t>Yearly Earnings</t>
  </si>
  <si>
    <t>$/Video</t>
  </si>
  <si>
    <t>Vid Count</t>
  </si>
  <si>
    <t>Weeks (Reg)</t>
  </si>
  <si>
    <t>Weeks (Break)</t>
  </si>
  <si>
    <t>Yearly (Campus)</t>
  </si>
  <si>
    <t>Yearly (Home)</t>
  </si>
  <si>
    <t>Hours/Week (Break)</t>
  </si>
  <si>
    <t>Hours/Week (Reg)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</si>
</sst>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64" fontId="0" fillId="0" borderId="1" xfId="0" applyNumberForma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1"/>
  <sheetViews>
    <sheetView workbookViewId="0">
      <selection activeCell="I35" sqref="I35"/>
    </sheetView>
  </sheetViews>
  <sheetFormatPr defaultRowHeight="12.75" x14ac:dyDescent="0.25"/>
  <cols>
    <col min="1" max="1" width="9.42578125" style="2" customWidth="1"/>
    <col min="2" max="2" width="7.85546875" style="2" bestFit="1" customWidth="1"/>
    <col min="3" max="3" width="8.7109375" style="2" customWidth="1"/>
    <col min="4" max="4" width="9.85546875" style="2" customWidth="1"/>
    <col min="5" max="5" width="7.28515625" style="2" bestFit="1" customWidth="1"/>
    <col min="6" max="6" width="7.85546875" style="2" bestFit="1" customWidth="1"/>
    <col min="7" max="7" width="9.42578125" style="2" customWidth="1"/>
    <col min="8" max="8" width="9.85546875" style="2" bestFit="1" customWidth="1"/>
    <col min="9" max="9" width="7.28515625" style="2" bestFit="1" customWidth="1"/>
    <col min="10" max="10" width="7.85546875" style="2" bestFit="1" customWidth="1"/>
    <col min="11" max="12" width="9.7109375" style="2" customWidth="1"/>
    <col min="13" max="13" width="7.28515625" style="2" bestFit="1" customWidth="1"/>
    <col min="14" max="14" width="7.85546875" style="2" bestFit="1" customWidth="1"/>
    <col min="15" max="16" width="10" style="2" customWidth="1"/>
    <col min="17" max="17" width="7.28515625" style="2" bestFit="1" customWidth="1"/>
    <col min="18" max="18" width="7.85546875" style="2" bestFit="1" customWidth="1"/>
    <col min="19" max="19" width="9.140625" style="2"/>
    <col min="20" max="20" width="11" style="2" customWidth="1"/>
    <col min="21" max="21" width="7.28515625" style="2" bestFit="1" customWidth="1"/>
    <col min="22" max="22" width="7.85546875" style="2" bestFit="1" customWidth="1"/>
    <col min="23" max="23" width="8.85546875" style="2" customWidth="1"/>
    <col min="24" max="24" width="10.28515625" style="2" customWidth="1"/>
    <col min="25" max="25" width="9.140625" style="2" customWidth="1"/>
    <col min="26" max="26" width="15.28515625" style="2" bestFit="1" customWidth="1"/>
    <col min="27" max="27" width="10.28515625" style="2" bestFit="1" customWidth="1"/>
    <col min="28" max="28" width="9.140625" style="2"/>
    <col min="29" max="29" width="20" style="2" bestFit="1" customWidth="1"/>
    <col min="30" max="16384" width="9.140625" style="2"/>
  </cols>
  <sheetData>
    <row r="1" spans="1:24" x14ac:dyDescent="0.25">
      <c r="A1" s="10" t="s">
        <v>0</v>
      </c>
      <c r="B1" s="10"/>
      <c r="C1" s="10"/>
      <c r="D1" s="10"/>
      <c r="E1" s="6"/>
      <c r="F1" s="10" t="s">
        <v>26</v>
      </c>
      <c r="G1" s="10"/>
      <c r="H1" s="6"/>
    </row>
    <row r="2" spans="1:24" x14ac:dyDescent="0.25">
      <c r="A2" s="3" t="s">
        <v>32</v>
      </c>
      <c r="B2" s="3" t="s">
        <v>31</v>
      </c>
      <c r="C2" s="3" t="s">
        <v>1</v>
      </c>
      <c r="D2" s="7" t="s">
        <v>17</v>
      </c>
      <c r="F2" s="3" t="s">
        <v>27</v>
      </c>
      <c r="G2" s="5">
        <v>37663</v>
      </c>
    </row>
    <row r="3" spans="1:24" x14ac:dyDescent="0.25">
      <c r="A3" s="3">
        <v>2</v>
      </c>
      <c r="B3" s="4">
        <v>954</v>
      </c>
      <c r="C3" s="4">
        <f>A3*B3</f>
        <v>1908</v>
      </c>
      <c r="D3" s="4">
        <f>C3*12</f>
        <v>22896</v>
      </c>
      <c r="F3" s="3" t="s">
        <v>1</v>
      </c>
      <c r="G3" s="5">
        <v>1129878</v>
      </c>
    </row>
    <row r="5" spans="1:24" ht="41.25" customHeight="1" x14ac:dyDescent="0.25">
      <c r="A5" s="8" t="s">
        <v>25</v>
      </c>
      <c r="B5" s="8" t="s">
        <v>28</v>
      </c>
      <c r="C5" s="8" t="s">
        <v>29</v>
      </c>
      <c r="D5" s="8" t="s">
        <v>30</v>
      </c>
      <c r="E5" s="8" t="s">
        <v>21</v>
      </c>
      <c r="F5" s="8" t="s">
        <v>28</v>
      </c>
      <c r="G5" s="8" t="s">
        <v>29</v>
      </c>
      <c r="H5" s="8" t="s">
        <v>30</v>
      </c>
      <c r="I5" s="8" t="s">
        <v>20</v>
      </c>
      <c r="J5" s="8" t="s">
        <v>28</v>
      </c>
      <c r="K5" s="8" t="s">
        <v>29</v>
      </c>
      <c r="L5" s="8" t="s">
        <v>30</v>
      </c>
      <c r="M5" s="8" t="s">
        <v>24</v>
      </c>
      <c r="N5" s="8" t="s">
        <v>28</v>
      </c>
      <c r="O5" s="8" t="s">
        <v>29</v>
      </c>
      <c r="P5" s="8" t="s">
        <v>30</v>
      </c>
      <c r="Q5" s="8" t="s">
        <v>23</v>
      </c>
      <c r="R5" s="8" t="s">
        <v>28</v>
      </c>
      <c r="S5" s="8" t="s">
        <v>29</v>
      </c>
      <c r="T5" s="8" t="s">
        <v>30</v>
      </c>
      <c r="U5" s="8" t="s">
        <v>22</v>
      </c>
      <c r="V5" s="8" t="s">
        <v>28</v>
      </c>
      <c r="W5" s="8" t="s">
        <v>29</v>
      </c>
      <c r="X5" s="8" t="s">
        <v>30</v>
      </c>
    </row>
    <row r="6" spans="1:24" x14ac:dyDescent="0.25">
      <c r="A6" s="4">
        <v>0.25</v>
      </c>
      <c r="B6" s="4">
        <f>$G$2*A6*(1/1000)</f>
        <v>9.415750000000001</v>
      </c>
      <c r="C6" s="4">
        <f>$G$3*A6*(1/1000)</f>
        <v>282.46949999999998</v>
      </c>
      <c r="D6" s="4">
        <f>C6*12</f>
        <v>3389.634</v>
      </c>
      <c r="E6" s="4">
        <f>A6*0.9</f>
        <v>0.22500000000000001</v>
      </c>
      <c r="F6" s="4">
        <f>$G$2*E6*(1/1000)</f>
        <v>8.4741750000000007</v>
      </c>
      <c r="G6" s="4">
        <f>$G$3*E6*(1/1000)</f>
        <v>254.22255000000001</v>
      </c>
      <c r="H6" s="4">
        <f>G6*12</f>
        <v>3050.6706000000004</v>
      </c>
      <c r="I6" s="4">
        <f>A6*0.8</f>
        <v>0.2</v>
      </c>
      <c r="J6" s="4">
        <f>$G$2*I6*(1/1000)</f>
        <v>7.5326000000000004</v>
      </c>
      <c r="K6" s="4">
        <f>$G$3*I6*(1/1000)</f>
        <v>225.97560000000001</v>
      </c>
      <c r="L6" s="4">
        <f>K6*12</f>
        <v>2711.7072000000003</v>
      </c>
      <c r="M6" s="4">
        <f>A6*0.7</f>
        <v>0.17499999999999999</v>
      </c>
      <c r="N6" s="4">
        <f>$G$2*M6*(1/1000)</f>
        <v>6.5910250000000001</v>
      </c>
      <c r="O6" s="4">
        <f>$G$3*M6*(1/1000)</f>
        <v>197.72864999999999</v>
      </c>
      <c r="P6" s="4">
        <f>O6*12</f>
        <v>2372.7437999999997</v>
      </c>
      <c r="Q6" s="4">
        <f>A6*0.6</f>
        <v>0.15</v>
      </c>
      <c r="R6" s="4">
        <f>$G$2*Q6*(1/1000)</f>
        <v>5.6494499999999999</v>
      </c>
      <c r="S6" s="4">
        <f>$G$3*Q6*(1/1000)</f>
        <v>169.48169999999999</v>
      </c>
      <c r="T6" s="4">
        <f>S6*12</f>
        <v>2033.7803999999999</v>
      </c>
      <c r="U6" s="4">
        <f>A6*0.5</f>
        <v>0.125</v>
      </c>
      <c r="V6" s="4">
        <f>$G$2*U6*(1/1000)</f>
        <v>4.7078750000000005</v>
      </c>
      <c r="W6" s="4">
        <f>$G$3*U6*(1/1000)</f>
        <v>141.23474999999999</v>
      </c>
      <c r="X6" s="4">
        <f>W6*12</f>
        <v>1694.817</v>
      </c>
    </row>
    <row r="7" spans="1:24" x14ac:dyDescent="0.25">
      <c r="A7" s="4">
        <v>0.5</v>
      </c>
      <c r="B7" s="4">
        <f t="shared" ref="B7:B21" si="0">$G$2*A7*(1/1000)</f>
        <v>18.831500000000002</v>
      </c>
      <c r="C7" s="4">
        <f t="shared" ref="C7:C21" si="1">$G$3*A7*(1/1000)</f>
        <v>564.93899999999996</v>
      </c>
      <c r="D7" s="4">
        <f t="shared" ref="D7:D21" si="2">C7*12</f>
        <v>6779.268</v>
      </c>
      <c r="E7" s="4">
        <f t="shared" ref="E7:E21" si="3">A7*0.9</f>
        <v>0.45</v>
      </c>
      <c r="F7" s="4">
        <f t="shared" ref="F7:F21" si="4">$G$2*E7*(1/1000)</f>
        <v>16.948350000000001</v>
      </c>
      <c r="G7" s="4">
        <f t="shared" ref="G7:G21" si="5">$G$3*E7*(1/1000)</f>
        <v>508.44510000000002</v>
      </c>
      <c r="H7" s="4">
        <f t="shared" ref="H7:H21" si="6">G7*12</f>
        <v>6101.3412000000008</v>
      </c>
      <c r="I7" s="4">
        <f t="shared" ref="I7:I21" si="7">A7*0.8</f>
        <v>0.4</v>
      </c>
      <c r="J7" s="4">
        <f t="shared" ref="J7:J21" si="8">$G$2*I7*(1/1000)</f>
        <v>15.065200000000001</v>
      </c>
      <c r="K7" s="4">
        <f t="shared" ref="K7:K21" si="9">$G$3*I7*(1/1000)</f>
        <v>451.95120000000003</v>
      </c>
      <c r="L7" s="4">
        <f t="shared" ref="L7:L21" si="10">K7*12</f>
        <v>5423.4144000000006</v>
      </c>
      <c r="M7" s="4">
        <f t="shared" ref="M7:M21" si="11">A7*0.7</f>
        <v>0.35</v>
      </c>
      <c r="N7" s="4">
        <f t="shared" ref="N7:N21" si="12">$G$2*M7*(1/1000)</f>
        <v>13.18205</v>
      </c>
      <c r="O7" s="4">
        <f t="shared" ref="O7:O21" si="13">$G$3*M7*(1/1000)</f>
        <v>395.45729999999998</v>
      </c>
      <c r="P7" s="4">
        <f t="shared" ref="P7:P21" si="14">O7*12</f>
        <v>4745.4875999999995</v>
      </c>
      <c r="Q7" s="4">
        <f t="shared" ref="Q7:Q21" si="15">A7*0.6</f>
        <v>0.3</v>
      </c>
      <c r="R7" s="4">
        <f t="shared" ref="R7:R21" si="16">$G$2*Q7*(1/1000)</f>
        <v>11.2989</v>
      </c>
      <c r="S7" s="4">
        <f t="shared" ref="S7:S21" si="17">$G$3*Q7*(1/1000)</f>
        <v>338.96339999999998</v>
      </c>
      <c r="T7" s="4">
        <f t="shared" ref="T7:T21" si="18">S7*12</f>
        <v>4067.5607999999997</v>
      </c>
      <c r="U7" s="4">
        <f t="shared" ref="U7:U21" si="19">A7*0.5</f>
        <v>0.25</v>
      </c>
      <c r="V7" s="4">
        <f t="shared" ref="V7:V21" si="20">$G$2*U7*(1/1000)</f>
        <v>9.415750000000001</v>
      </c>
      <c r="W7" s="4">
        <f t="shared" ref="W7:W21" si="21">$G$3*U7*(1/1000)</f>
        <v>282.46949999999998</v>
      </c>
      <c r="X7" s="4">
        <f t="shared" ref="X7:X21" si="22">W7*12</f>
        <v>3389.634</v>
      </c>
    </row>
    <row r="8" spans="1:24" x14ac:dyDescent="0.25">
      <c r="A8" s="9">
        <v>0.75</v>
      </c>
      <c r="B8" s="4">
        <f t="shared" si="0"/>
        <v>28.247250000000001</v>
      </c>
      <c r="C8" s="4">
        <f t="shared" si="1"/>
        <v>847.4085</v>
      </c>
      <c r="D8" s="4">
        <f t="shared" si="2"/>
        <v>10168.902</v>
      </c>
      <c r="E8" s="4">
        <f t="shared" si="3"/>
        <v>0.67500000000000004</v>
      </c>
      <c r="F8" s="4">
        <f t="shared" si="4"/>
        <v>25.422525</v>
      </c>
      <c r="G8" s="4">
        <f t="shared" si="5"/>
        <v>762.66765000000009</v>
      </c>
      <c r="H8" s="4">
        <f t="shared" si="6"/>
        <v>9152.0118000000002</v>
      </c>
      <c r="I8" s="4">
        <f t="shared" si="7"/>
        <v>0.60000000000000009</v>
      </c>
      <c r="J8" s="4">
        <f t="shared" si="8"/>
        <v>22.597800000000003</v>
      </c>
      <c r="K8" s="4">
        <f t="shared" si="9"/>
        <v>677.92680000000007</v>
      </c>
      <c r="L8" s="4">
        <f t="shared" si="10"/>
        <v>8135.1216000000004</v>
      </c>
      <c r="M8" s="4">
        <f t="shared" si="11"/>
        <v>0.52499999999999991</v>
      </c>
      <c r="N8" s="4">
        <f t="shared" si="12"/>
        <v>19.773074999999999</v>
      </c>
      <c r="O8" s="4">
        <f t="shared" si="13"/>
        <v>593.18594999999993</v>
      </c>
      <c r="P8" s="4">
        <f t="shared" si="14"/>
        <v>7118.2313999999988</v>
      </c>
      <c r="Q8" s="4">
        <f t="shared" si="15"/>
        <v>0.44999999999999996</v>
      </c>
      <c r="R8" s="4">
        <f t="shared" si="16"/>
        <v>16.948349999999998</v>
      </c>
      <c r="S8" s="4">
        <f t="shared" si="17"/>
        <v>508.44509999999997</v>
      </c>
      <c r="T8" s="4">
        <f t="shared" si="18"/>
        <v>6101.3411999999998</v>
      </c>
      <c r="U8" s="4">
        <f t="shared" si="19"/>
        <v>0.375</v>
      </c>
      <c r="V8" s="4">
        <f t="shared" si="20"/>
        <v>14.123625000000001</v>
      </c>
      <c r="W8" s="4">
        <f t="shared" si="21"/>
        <v>423.70425</v>
      </c>
      <c r="X8" s="4">
        <f t="shared" si="22"/>
        <v>5084.451</v>
      </c>
    </row>
    <row r="9" spans="1:24" x14ac:dyDescent="0.25">
      <c r="A9" s="4">
        <v>1</v>
      </c>
      <c r="B9" s="4">
        <f t="shared" si="0"/>
        <v>37.663000000000004</v>
      </c>
      <c r="C9" s="4">
        <f t="shared" si="1"/>
        <v>1129.8779999999999</v>
      </c>
      <c r="D9" s="4">
        <f t="shared" si="2"/>
        <v>13558.536</v>
      </c>
      <c r="E9" s="4">
        <f t="shared" si="3"/>
        <v>0.9</v>
      </c>
      <c r="F9" s="4">
        <f t="shared" si="4"/>
        <v>33.896700000000003</v>
      </c>
      <c r="G9" s="4">
        <f t="shared" si="5"/>
        <v>1016.8902</v>
      </c>
      <c r="H9" s="4">
        <f t="shared" si="6"/>
        <v>12202.682400000002</v>
      </c>
      <c r="I9" s="4">
        <f t="shared" si="7"/>
        <v>0.8</v>
      </c>
      <c r="J9" s="4">
        <f t="shared" si="8"/>
        <v>30.130400000000002</v>
      </c>
      <c r="K9" s="4">
        <f t="shared" si="9"/>
        <v>903.90240000000006</v>
      </c>
      <c r="L9" s="4">
        <f t="shared" si="10"/>
        <v>10846.828800000001</v>
      </c>
      <c r="M9" s="4">
        <f t="shared" si="11"/>
        <v>0.7</v>
      </c>
      <c r="N9" s="4">
        <f t="shared" si="12"/>
        <v>26.364100000000001</v>
      </c>
      <c r="O9" s="4">
        <f t="shared" si="13"/>
        <v>790.91459999999995</v>
      </c>
      <c r="P9" s="4">
        <f t="shared" si="14"/>
        <v>9490.9751999999989</v>
      </c>
      <c r="Q9" s="4">
        <f t="shared" si="15"/>
        <v>0.6</v>
      </c>
      <c r="R9" s="4">
        <f t="shared" si="16"/>
        <v>22.597799999999999</v>
      </c>
      <c r="S9" s="4">
        <f t="shared" si="17"/>
        <v>677.92679999999996</v>
      </c>
      <c r="T9" s="4">
        <f t="shared" si="18"/>
        <v>8135.1215999999995</v>
      </c>
      <c r="U9" s="4">
        <f t="shared" si="19"/>
        <v>0.5</v>
      </c>
      <c r="V9" s="4">
        <f t="shared" si="20"/>
        <v>18.831500000000002</v>
      </c>
      <c r="W9" s="4">
        <f t="shared" si="21"/>
        <v>564.93899999999996</v>
      </c>
      <c r="X9" s="4">
        <f t="shared" si="22"/>
        <v>6779.268</v>
      </c>
    </row>
    <row r="10" spans="1:24" x14ac:dyDescent="0.25">
      <c r="A10" s="4">
        <v>1.25</v>
      </c>
      <c r="B10" s="4">
        <f t="shared" si="0"/>
        <v>47.078749999999999</v>
      </c>
      <c r="C10" s="4">
        <f t="shared" si="1"/>
        <v>1412.3475000000001</v>
      </c>
      <c r="D10" s="4">
        <f t="shared" si="2"/>
        <v>16948.170000000002</v>
      </c>
      <c r="E10" s="4">
        <f t="shared" si="3"/>
        <v>1.125</v>
      </c>
      <c r="F10" s="4">
        <f t="shared" si="4"/>
        <v>42.370874999999998</v>
      </c>
      <c r="G10" s="4">
        <f t="shared" si="5"/>
        <v>1271.11275</v>
      </c>
      <c r="H10" s="4">
        <f t="shared" si="6"/>
        <v>15253.352999999999</v>
      </c>
      <c r="I10" s="4">
        <f t="shared" si="7"/>
        <v>1</v>
      </c>
      <c r="J10" s="4">
        <f t="shared" si="8"/>
        <v>37.663000000000004</v>
      </c>
      <c r="K10" s="4">
        <f t="shared" si="9"/>
        <v>1129.8779999999999</v>
      </c>
      <c r="L10" s="4">
        <f t="shared" si="10"/>
        <v>13558.536</v>
      </c>
      <c r="M10" s="4">
        <f t="shared" si="11"/>
        <v>0.875</v>
      </c>
      <c r="N10" s="4">
        <f t="shared" si="12"/>
        <v>32.955125000000002</v>
      </c>
      <c r="O10" s="4">
        <f t="shared" si="13"/>
        <v>988.64324999999997</v>
      </c>
      <c r="P10" s="4">
        <f t="shared" si="14"/>
        <v>11863.718999999999</v>
      </c>
      <c r="Q10" s="4">
        <f t="shared" si="15"/>
        <v>0.75</v>
      </c>
      <c r="R10" s="4">
        <f t="shared" si="16"/>
        <v>28.247250000000001</v>
      </c>
      <c r="S10" s="4">
        <f t="shared" si="17"/>
        <v>847.4085</v>
      </c>
      <c r="T10" s="4">
        <f t="shared" si="18"/>
        <v>10168.902</v>
      </c>
      <c r="U10" s="4">
        <f t="shared" si="19"/>
        <v>0.625</v>
      </c>
      <c r="V10" s="4">
        <f t="shared" si="20"/>
        <v>23.539375</v>
      </c>
      <c r="W10" s="4">
        <f t="shared" si="21"/>
        <v>706.17375000000004</v>
      </c>
      <c r="X10" s="4">
        <f t="shared" si="22"/>
        <v>8474.0850000000009</v>
      </c>
    </row>
    <row r="11" spans="1:24" x14ac:dyDescent="0.25">
      <c r="A11" s="4">
        <v>1.5</v>
      </c>
      <c r="B11" s="4">
        <f t="shared" si="0"/>
        <v>56.494500000000002</v>
      </c>
      <c r="C11" s="4">
        <f t="shared" si="1"/>
        <v>1694.817</v>
      </c>
      <c r="D11" s="4">
        <f t="shared" si="2"/>
        <v>20337.804</v>
      </c>
      <c r="E11" s="4">
        <f t="shared" si="3"/>
        <v>1.35</v>
      </c>
      <c r="F11" s="4">
        <f t="shared" si="4"/>
        <v>50.845050000000001</v>
      </c>
      <c r="G11" s="4">
        <f t="shared" si="5"/>
        <v>1525.3353000000002</v>
      </c>
      <c r="H11" s="4">
        <f t="shared" si="6"/>
        <v>18304.0236</v>
      </c>
      <c r="I11" s="4">
        <f t="shared" si="7"/>
        <v>1.2000000000000002</v>
      </c>
      <c r="J11" s="4">
        <f t="shared" si="8"/>
        <v>45.195600000000006</v>
      </c>
      <c r="K11" s="4">
        <f t="shared" si="9"/>
        <v>1355.8536000000001</v>
      </c>
      <c r="L11" s="4">
        <f t="shared" si="10"/>
        <v>16270.243200000001</v>
      </c>
      <c r="M11" s="4">
        <f t="shared" si="11"/>
        <v>1.0499999999999998</v>
      </c>
      <c r="N11" s="4">
        <f t="shared" si="12"/>
        <v>39.546149999999997</v>
      </c>
      <c r="O11" s="4">
        <f t="shared" si="13"/>
        <v>1186.3718999999999</v>
      </c>
      <c r="P11" s="4">
        <f t="shared" si="14"/>
        <v>14236.462799999998</v>
      </c>
      <c r="Q11" s="4">
        <f t="shared" si="15"/>
        <v>0.89999999999999991</v>
      </c>
      <c r="R11" s="4">
        <f t="shared" si="16"/>
        <v>33.896699999999996</v>
      </c>
      <c r="S11" s="4">
        <f t="shared" si="17"/>
        <v>1016.8901999999999</v>
      </c>
      <c r="T11" s="4">
        <f t="shared" si="18"/>
        <v>12202.6824</v>
      </c>
      <c r="U11" s="4">
        <f t="shared" si="19"/>
        <v>0.75</v>
      </c>
      <c r="V11" s="4">
        <f t="shared" si="20"/>
        <v>28.247250000000001</v>
      </c>
      <c r="W11" s="4">
        <f t="shared" si="21"/>
        <v>847.4085</v>
      </c>
      <c r="X11" s="4">
        <f t="shared" si="22"/>
        <v>10168.902</v>
      </c>
    </row>
    <row r="12" spans="1:24" x14ac:dyDescent="0.25">
      <c r="A12" s="4">
        <v>1.75</v>
      </c>
      <c r="B12" s="4">
        <f t="shared" si="0"/>
        <v>65.910250000000005</v>
      </c>
      <c r="C12" s="4">
        <f t="shared" si="1"/>
        <v>1977.2864999999999</v>
      </c>
      <c r="D12" s="4">
        <f t="shared" si="2"/>
        <v>23727.437999999998</v>
      </c>
      <c r="E12" s="4">
        <f t="shared" si="3"/>
        <v>1.575</v>
      </c>
      <c r="F12" s="4">
        <f t="shared" si="4"/>
        <v>59.319225000000003</v>
      </c>
      <c r="G12" s="4">
        <f t="shared" si="5"/>
        <v>1779.5578499999999</v>
      </c>
      <c r="H12" s="4">
        <f t="shared" si="6"/>
        <v>21354.694199999998</v>
      </c>
      <c r="I12" s="4">
        <f t="shared" si="7"/>
        <v>1.4000000000000001</v>
      </c>
      <c r="J12" s="4">
        <f t="shared" si="8"/>
        <v>52.728200000000008</v>
      </c>
      <c r="K12" s="4">
        <f t="shared" si="9"/>
        <v>1581.8292000000001</v>
      </c>
      <c r="L12" s="4">
        <f t="shared" si="10"/>
        <v>18981.950400000002</v>
      </c>
      <c r="M12" s="4">
        <f t="shared" si="11"/>
        <v>1.2249999999999999</v>
      </c>
      <c r="N12" s="4">
        <f t="shared" si="12"/>
        <v>46.137174999999999</v>
      </c>
      <c r="O12" s="4">
        <f t="shared" si="13"/>
        <v>1384.1005499999999</v>
      </c>
      <c r="P12" s="4">
        <f t="shared" si="14"/>
        <v>16609.206599999998</v>
      </c>
      <c r="Q12" s="4">
        <f t="shared" si="15"/>
        <v>1.05</v>
      </c>
      <c r="R12" s="4">
        <f t="shared" si="16"/>
        <v>39.546150000000004</v>
      </c>
      <c r="S12" s="4">
        <f t="shared" si="17"/>
        <v>1186.3719000000001</v>
      </c>
      <c r="T12" s="4">
        <f t="shared" si="18"/>
        <v>14236.462800000001</v>
      </c>
      <c r="U12" s="4">
        <f t="shared" si="19"/>
        <v>0.875</v>
      </c>
      <c r="V12" s="4">
        <f t="shared" si="20"/>
        <v>32.955125000000002</v>
      </c>
      <c r="W12" s="4">
        <f t="shared" si="21"/>
        <v>988.64324999999997</v>
      </c>
      <c r="X12" s="4">
        <f t="shared" si="22"/>
        <v>11863.718999999999</v>
      </c>
    </row>
    <row r="13" spans="1:24" x14ac:dyDescent="0.25">
      <c r="A13" s="4">
        <v>2</v>
      </c>
      <c r="B13" s="4">
        <f t="shared" si="0"/>
        <v>75.326000000000008</v>
      </c>
      <c r="C13" s="4">
        <f t="shared" si="1"/>
        <v>2259.7559999999999</v>
      </c>
      <c r="D13" s="4">
        <f t="shared" si="2"/>
        <v>27117.072</v>
      </c>
      <c r="E13" s="4">
        <f t="shared" si="3"/>
        <v>1.8</v>
      </c>
      <c r="F13" s="4">
        <f t="shared" si="4"/>
        <v>67.793400000000005</v>
      </c>
      <c r="G13" s="4">
        <f t="shared" si="5"/>
        <v>2033.7804000000001</v>
      </c>
      <c r="H13" s="4">
        <f t="shared" si="6"/>
        <v>24405.364800000003</v>
      </c>
      <c r="I13" s="4">
        <f t="shared" si="7"/>
        <v>1.6</v>
      </c>
      <c r="J13" s="4">
        <f t="shared" si="8"/>
        <v>60.260800000000003</v>
      </c>
      <c r="K13" s="4">
        <f t="shared" si="9"/>
        <v>1807.8048000000001</v>
      </c>
      <c r="L13" s="4">
        <f t="shared" si="10"/>
        <v>21693.657600000002</v>
      </c>
      <c r="M13" s="4">
        <f t="shared" si="11"/>
        <v>1.4</v>
      </c>
      <c r="N13" s="4">
        <f t="shared" si="12"/>
        <v>52.728200000000001</v>
      </c>
      <c r="O13" s="4">
        <f t="shared" si="13"/>
        <v>1581.8291999999999</v>
      </c>
      <c r="P13" s="4">
        <f t="shared" si="14"/>
        <v>18981.950399999998</v>
      </c>
      <c r="Q13" s="4">
        <f t="shared" si="15"/>
        <v>1.2</v>
      </c>
      <c r="R13" s="4">
        <f t="shared" si="16"/>
        <v>45.195599999999999</v>
      </c>
      <c r="S13" s="4">
        <f t="shared" si="17"/>
        <v>1355.8535999999999</v>
      </c>
      <c r="T13" s="4">
        <f t="shared" si="18"/>
        <v>16270.243199999999</v>
      </c>
      <c r="U13" s="4">
        <f t="shared" si="19"/>
        <v>1</v>
      </c>
      <c r="V13" s="4">
        <f t="shared" si="20"/>
        <v>37.663000000000004</v>
      </c>
      <c r="W13" s="4">
        <f t="shared" si="21"/>
        <v>1129.8779999999999</v>
      </c>
      <c r="X13" s="4">
        <f t="shared" si="22"/>
        <v>13558.536</v>
      </c>
    </row>
    <row r="14" spans="1:24" x14ac:dyDescent="0.25">
      <c r="A14" s="4">
        <v>2.25</v>
      </c>
      <c r="B14" s="4">
        <f t="shared" si="0"/>
        <v>84.741749999999996</v>
      </c>
      <c r="C14" s="4">
        <f t="shared" si="1"/>
        <v>2542.2255</v>
      </c>
      <c r="D14" s="4">
        <f t="shared" si="2"/>
        <v>30506.705999999998</v>
      </c>
      <c r="E14" s="4">
        <f t="shared" si="3"/>
        <v>2.0249999999999999</v>
      </c>
      <c r="F14" s="4">
        <f t="shared" si="4"/>
        <v>76.267574999999994</v>
      </c>
      <c r="G14" s="4">
        <f t="shared" si="5"/>
        <v>2288.0029499999996</v>
      </c>
      <c r="H14" s="4">
        <f t="shared" si="6"/>
        <v>27456.035399999993</v>
      </c>
      <c r="I14" s="4">
        <f t="shared" si="7"/>
        <v>1.8</v>
      </c>
      <c r="J14" s="4">
        <f t="shared" si="8"/>
        <v>67.793400000000005</v>
      </c>
      <c r="K14" s="4">
        <f t="shared" si="9"/>
        <v>2033.7804000000001</v>
      </c>
      <c r="L14" s="4">
        <f t="shared" si="10"/>
        <v>24405.364800000003</v>
      </c>
      <c r="M14" s="4">
        <f t="shared" si="11"/>
        <v>1.575</v>
      </c>
      <c r="N14" s="4">
        <f t="shared" si="12"/>
        <v>59.319225000000003</v>
      </c>
      <c r="O14" s="4">
        <f t="shared" si="13"/>
        <v>1779.5578499999999</v>
      </c>
      <c r="P14" s="4">
        <f t="shared" si="14"/>
        <v>21354.694199999998</v>
      </c>
      <c r="Q14" s="4">
        <f t="shared" si="15"/>
        <v>1.3499999999999999</v>
      </c>
      <c r="R14" s="4">
        <f t="shared" si="16"/>
        <v>50.845049999999993</v>
      </c>
      <c r="S14" s="4">
        <f t="shared" si="17"/>
        <v>1525.3352999999997</v>
      </c>
      <c r="T14" s="4">
        <f t="shared" si="18"/>
        <v>18304.023599999997</v>
      </c>
      <c r="U14" s="4">
        <f t="shared" si="19"/>
        <v>1.125</v>
      </c>
      <c r="V14" s="4">
        <f t="shared" si="20"/>
        <v>42.370874999999998</v>
      </c>
      <c r="W14" s="4">
        <f t="shared" si="21"/>
        <v>1271.11275</v>
      </c>
      <c r="X14" s="4">
        <f t="shared" si="22"/>
        <v>15253.352999999999</v>
      </c>
    </row>
    <row r="15" spans="1:24" x14ac:dyDescent="0.25">
      <c r="A15" s="4">
        <v>2.5</v>
      </c>
      <c r="B15" s="4">
        <f t="shared" si="0"/>
        <v>94.157499999999999</v>
      </c>
      <c r="C15" s="4">
        <f t="shared" si="1"/>
        <v>2824.6950000000002</v>
      </c>
      <c r="D15" s="4">
        <f t="shared" si="2"/>
        <v>33896.340000000004</v>
      </c>
      <c r="E15" s="4">
        <f t="shared" si="3"/>
        <v>2.25</v>
      </c>
      <c r="F15" s="4">
        <f t="shared" si="4"/>
        <v>84.741749999999996</v>
      </c>
      <c r="G15" s="4">
        <f t="shared" si="5"/>
        <v>2542.2255</v>
      </c>
      <c r="H15" s="4">
        <f t="shared" si="6"/>
        <v>30506.705999999998</v>
      </c>
      <c r="I15" s="4">
        <f t="shared" si="7"/>
        <v>2</v>
      </c>
      <c r="J15" s="4">
        <f t="shared" si="8"/>
        <v>75.326000000000008</v>
      </c>
      <c r="K15" s="4">
        <f t="shared" si="9"/>
        <v>2259.7559999999999</v>
      </c>
      <c r="L15" s="4">
        <f t="shared" si="10"/>
        <v>27117.072</v>
      </c>
      <c r="M15" s="4">
        <f t="shared" si="11"/>
        <v>1.75</v>
      </c>
      <c r="N15" s="4">
        <f t="shared" si="12"/>
        <v>65.910250000000005</v>
      </c>
      <c r="O15" s="4">
        <f t="shared" si="13"/>
        <v>1977.2864999999999</v>
      </c>
      <c r="P15" s="4">
        <f t="shared" si="14"/>
        <v>23727.437999999998</v>
      </c>
      <c r="Q15" s="4">
        <f t="shared" si="15"/>
        <v>1.5</v>
      </c>
      <c r="R15" s="4">
        <f t="shared" si="16"/>
        <v>56.494500000000002</v>
      </c>
      <c r="S15" s="4">
        <f t="shared" si="17"/>
        <v>1694.817</v>
      </c>
      <c r="T15" s="4">
        <f t="shared" si="18"/>
        <v>20337.804</v>
      </c>
      <c r="U15" s="4">
        <f t="shared" si="19"/>
        <v>1.25</v>
      </c>
      <c r="V15" s="4">
        <f t="shared" si="20"/>
        <v>47.078749999999999</v>
      </c>
      <c r="W15" s="4">
        <f t="shared" si="21"/>
        <v>1412.3475000000001</v>
      </c>
      <c r="X15" s="4">
        <f t="shared" si="22"/>
        <v>16948.170000000002</v>
      </c>
    </row>
    <row r="16" spans="1:24" x14ac:dyDescent="0.25">
      <c r="A16" s="4">
        <v>2.75</v>
      </c>
      <c r="B16" s="4">
        <f t="shared" si="0"/>
        <v>103.57325</v>
      </c>
      <c r="C16" s="4">
        <f t="shared" si="1"/>
        <v>3107.1644999999999</v>
      </c>
      <c r="D16" s="4">
        <f t="shared" si="2"/>
        <v>37285.974000000002</v>
      </c>
      <c r="E16" s="4">
        <f t="shared" si="3"/>
        <v>2.4750000000000001</v>
      </c>
      <c r="F16" s="4">
        <f t="shared" si="4"/>
        <v>93.215924999999999</v>
      </c>
      <c r="G16" s="4">
        <f t="shared" si="5"/>
        <v>2796.4480500000004</v>
      </c>
      <c r="H16" s="4">
        <f t="shared" si="6"/>
        <v>33557.376600000003</v>
      </c>
      <c r="I16" s="4">
        <f t="shared" si="7"/>
        <v>2.2000000000000002</v>
      </c>
      <c r="J16" s="4">
        <f t="shared" si="8"/>
        <v>82.85860000000001</v>
      </c>
      <c r="K16" s="4">
        <f t="shared" si="9"/>
        <v>2485.7316000000001</v>
      </c>
      <c r="L16" s="4">
        <f t="shared" si="10"/>
        <v>29828.779200000001</v>
      </c>
      <c r="M16" s="4">
        <f t="shared" si="11"/>
        <v>1.9249999999999998</v>
      </c>
      <c r="N16" s="4">
        <f t="shared" si="12"/>
        <v>72.501274999999993</v>
      </c>
      <c r="O16" s="4">
        <f t="shared" si="13"/>
        <v>2175.0151500000002</v>
      </c>
      <c r="P16" s="4">
        <f t="shared" si="14"/>
        <v>26100.181800000002</v>
      </c>
      <c r="Q16" s="4">
        <f t="shared" si="15"/>
        <v>1.65</v>
      </c>
      <c r="R16" s="4">
        <f t="shared" si="16"/>
        <v>62.143949999999997</v>
      </c>
      <c r="S16" s="4">
        <f t="shared" si="17"/>
        <v>1864.2987000000001</v>
      </c>
      <c r="T16" s="4">
        <f t="shared" si="18"/>
        <v>22371.5844</v>
      </c>
      <c r="U16" s="4">
        <f t="shared" si="19"/>
        <v>1.375</v>
      </c>
      <c r="V16" s="4">
        <f t="shared" si="20"/>
        <v>51.786625000000001</v>
      </c>
      <c r="W16" s="4">
        <f t="shared" si="21"/>
        <v>1553.5822499999999</v>
      </c>
      <c r="X16" s="4">
        <f t="shared" si="22"/>
        <v>18642.987000000001</v>
      </c>
    </row>
    <row r="17" spans="1:24" x14ac:dyDescent="0.25">
      <c r="A17" s="4">
        <v>3</v>
      </c>
      <c r="B17" s="4">
        <f t="shared" si="0"/>
        <v>112.989</v>
      </c>
      <c r="C17" s="4">
        <f t="shared" si="1"/>
        <v>3389.634</v>
      </c>
      <c r="D17" s="4">
        <f t="shared" si="2"/>
        <v>40675.608</v>
      </c>
      <c r="E17" s="4">
        <f t="shared" si="3"/>
        <v>2.7</v>
      </c>
      <c r="F17" s="4">
        <f t="shared" si="4"/>
        <v>101.6901</v>
      </c>
      <c r="G17" s="4">
        <f t="shared" si="5"/>
        <v>3050.6706000000004</v>
      </c>
      <c r="H17" s="4">
        <f t="shared" si="6"/>
        <v>36608.047200000001</v>
      </c>
      <c r="I17" s="4">
        <f t="shared" si="7"/>
        <v>2.4000000000000004</v>
      </c>
      <c r="J17" s="4">
        <f t="shared" si="8"/>
        <v>90.391200000000012</v>
      </c>
      <c r="K17" s="4">
        <f t="shared" si="9"/>
        <v>2711.7072000000003</v>
      </c>
      <c r="L17" s="4">
        <f t="shared" si="10"/>
        <v>32540.486400000002</v>
      </c>
      <c r="M17" s="4">
        <f t="shared" si="11"/>
        <v>2.0999999999999996</v>
      </c>
      <c r="N17" s="4">
        <f t="shared" si="12"/>
        <v>79.092299999999994</v>
      </c>
      <c r="O17" s="4">
        <f t="shared" si="13"/>
        <v>2372.7437999999997</v>
      </c>
      <c r="P17" s="4">
        <f t="shared" si="14"/>
        <v>28472.925599999995</v>
      </c>
      <c r="Q17" s="4">
        <f t="shared" si="15"/>
        <v>1.7999999999999998</v>
      </c>
      <c r="R17" s="4">
        <f t="shared" si="16"/>
        <v>67.793399999999991</v>
      </c>
      <c r="S17" s="4">
        <f t="shared" si="17"/>
        <v>2033.7803999999999</v>
      </c>
      <c r="T17" s="4">
        <f t="shared" si="18"/>
        <v>24405.364799999999</v>
      </c>
      <c r="U17" s="4">
        <f t="shared" si="19"/>
        <v>1.5</v>
      </c>
      <c r="V17" s="4">
        <f t="shared" si="20"/>
        <v>56.494500000000002</v>
      </c>
      <c r="W17" s="4">
        <f t="shared" si="21"/>
        <v>1694.817</v>
      </c>
      <c r="X17" s="4">
        <f t="shared" si="22"/>
        <v>20337.804</v>
      </c>
    </row>
    <row r="18" spans="1:24" x14ac:dyDescent="0.25">
      <c r="A18" s="4">
        <v>3.25</v>
      </c>
      <c r="B18" s="4">
        <f t="shared" si="0"/>
        <v>122.40475000000001</v>
      </c>
      <c r="C18" s="4">
        <f t="shared" si="1"/>
        <v>3672.1035000000002</v>
      </c>
      <c r="D18" s="4">
        <f t="shared" si="2"/>
        <v>44065.241999999998</v>
      </c>
      <c r="E18" s="4">
        <f t="shared" si="3"/>
        <v>2.9250000000000003</v>
      </c>
      <c r="F18" s="4">
        <f t="shared" si="4"/>
        <v>110.16427500000002</v>
      </c>
      <c r="G18" s="4">
        <f t="shared" si="5"/>
        <v>3304.8931500000003</v>
      </c>
      <c r="H18" s="4">
        <f t="shared" si="6"/>
        <v>39658.717800000006</v>
      </c>
      <c r="I18" s="4">
        <f t="shared" si="7"/>
        <v>2.6</v>
      </c>
      <c r="J18" s="4">
        <f t="shared" si="8"/>
        <v>97.9238</v>
      </c>
      <c r="K18" s="4">
        <f t="shared" si="9"/>
        <v>2937.6828000000005</v>
      </c>
      <c r="L18" s="4">
        <f t="shared" si="10"/>
        <v>35252.193600000006</v>
      </c>
      <c r="M18" s="4">
        <f t="shared" si="11"/>
        <v>2.2749999999999999</v>
      </c>
      <c r="N18" s="4">
        <f t="shared" si="12"/>
        <v>85.683324999999996</v>
      </c>
      <c r="O18" s="4">
        <f t="shared" si="13"/>
        <v>2570.4724499999998</v>
      </c>
      <c r="P18" s="4">
        <f t="shared" si="14"/>
        <v>30845.669399999999</v>
      </c>
      <c r="Q18" s="4">
        <f t="shared" si="15"/>
        <v>1.95</v>
      </c>
      <c r="R18" s="4">
        <f t="shared" si="16"/>
        <v>73.442849999999993</v>
      </c>
      <c r="S18" s="4">
        <f t="shared" si="17"/>
        <v>2203.2620999999999</v>
      </c>
      <c r="T18" s="4">
        <f t="shared" si="18"/>
        <v>26439.145199999999</v>
      </c>
      <c r="U18" s="4">
        <f t="shared" si="19"/>
        <v>1.625</v>
      </c>
      <c r="V18" s="4">
        <f t="shared" si="20"/>
        <v>61.202375000000004</v>
      </c>
      <c r="W18" s="4">
        <f t="shared" si="21"/>
        <v>1836.0517500000001</v>
      </c>
      <c r="X18" s="4">
        <f t="shared" si="22"/>
        <v>22032.620999999999</v>
      </c>
    </row>
    <row r="19" spans="1:24" x14ac:dyDescent="0.25">
      <c r="A19" s="4">
        <v>3.5</v>
      </c>
      <c r="B19" s="4">
        <f t="shared" si="0"/>
        <v>131.82050000000001</v>
      </c>
      <c r="C19" s="4">
        <f t="shared" si="1"/>
        <v>3954.5729999999999</v>
      </c>
      <c r="D19" s="4">
        <f t="shared" si="2"/>
        <v>47454.875999999997</v>
      </c>
      <c r="E19" s="4">
        <f t="shared" si="3"/>
        <v>3.15</v>
      </c>
      <c r="F19" s="4">
        <f t="shared" si="4"/>
        <v>118.63845000000001</v>
      </c>
      <c r="G19" s="4">
        <f t="shared" si="5"/>
        <v>3559.1156999999998</v>
      </c>
      <c r="H19" s="4">
        <f t="shared" si="6"/>
        <v>42709.388399999996</v>
      </c>
      <c r="I19" s="4">
        <f t="shared" si="7"/>
        <v>2.8000000000000003</v>
      </c>
      <c r="J19" s="4">
        <f t="shared" si="8"/>
        <v>105.45640000000002</v>
      </c>
      <c r="K19" s="4">
        <f t="shared" si="9"/>
        <v>3163.6584000000003</v>
      </c>
      <c r="L19" s="4">
        <f t="shared" si="10"/>
        <v>37963.900800000003</v>
      </c>
      <c r="M19" s="4">
        <f t="shared" si="11"/>
        <v>2.4499999999999997</v>
      </c>
      <c r="N19" s="4">
        <f t="shared" si="12"/>
        <v>92.274349999999998</v>
      </c>
      <c r="O19" s="4">
        <f t="shared" si="13"/>
        <v>2768.2010999999998</v>
      </c>
      <c r="P19" s="4">
        <f t="shared" si="14"/>
        <v>33218.413199999995</v>
      </c>
      <c r="Q19" s="4">
        <f t="shared" si="15"/>
        <v>2.1</v>
      </c>
      <c r="R19" s="4">
        <f t="shared" si="16"/>
        <v>79.092300000000009</v>
      </c>
      <c r="S19" s="4">
        <f t="shared" si="17"/>
        <v>2372.7438000000002</v>
      </c>
      <c r="T19" s="4">
        <f t="shared" si="18"/>
        <v>28472.925600000002</v>
      </c>
      <c r="U19" s="4">
        <f t="shared" si="19"/>
        <v>1.75</v>
      </c>
      <c r="V19" s="4">
        <f t="shared" si="20"/>
        <v>65.910250000000005</v>
      </c>
      <c r="W19" s="4">
        <f t="shared" si="21"/>
        <v>1977.2864999999999</v>
      </c>
      <c r="X19" s="4">
        <f t="shared" si="22"/>
        <v>23727.437999999998</v>
      </c>
    </row>
    <row r="20" spans="1:24" x14ac:dyDescent="0.25">
      <c r="A20" s="4">
        <v>3.75</v>
      </c>
      <c r="B20" s="4">
        <f t="shared" si="0"/>
        <v>141.23625000000001</v>
      </c>
      <c r="C20" s="4">
        <f t="shared" si="1"/>
        <v>4237.0425000000005</v>
      </c>
      <c r="D20" s="4">
        <f t="shared" si="2"/>
        <v>50844.510000000009</v>
      </c>
      <c r="E20" s="4">
        <f t="shared" si="3"/>
        <v>3.375</v>
      </c>
      <c r="F20" s="4">
        <f t="shared" si="4"/>
        <v>127.11262500000001</v>
      </c>
      <c r="G20" s="4">
        <f t="shared" si="5"/>
        <v>3813.3382500000002</v>
      </c>
      <c r="H20" s="4">
        <f t="shared" si="6"/>
        <v>45760.059000000001</v>
      </c>
      <c r="I20" s="4">
        <f t="shared" si="7"/>
        <v>3</v>
      </c>
      <c r="J20" s="4">
        <f t="shared" si="8"/>
        <v>112.989</v>
      </c>
      <c r="K20" s="4">
        <f t="shared" si="9"/>
        <v>3389.634</v>
      </c>
      <c r="L20" s="4">
        <f t="shared" si="10"/>
        <v>40675.608</v>
      </c>
      <c r="M20" s="4">
        <f t="shared" si="11"/>
        <v>2.625</v>
      </c>
      <c r="N20" s="4">
        <f t="shared" si="12"/>
        <v>98.865375</v>
      </c>
      <c r="O20" s="4">
        <f t="shared" si="13"/>
        <v>2965.9297500000002</v>
      </c>
      <c r="P20" s="4">
        <f t="shared" si="14"/>
        <v>35591.157000000007</v>
      </c>
      <c r="Q20" s="4">
        <f t="shared" si="15"/>
        <v>2.25</v>
      </c>
      <c r="R20" s="4">
        <f t="shared" si="16"/>
        <v>84.741749999999996</v>
      </c>
      <c r="S20" s="4">
        <f t="shared" si="17"/>
        <v>2542.2255</v>
      </c>
      <c r="T20" s="4">
        <f t="shared" si="18"/>
        <v>30506.705999999998</v>
      </c>
      <c r="U20" s="4">
        <f t="shared" si="19"/>
        <v>1.875</v>
      </c>
      <c r="V20" s="4">
        <f t="shared" si="20"/>
        <v>70.618125000000006</v>
      </c>
      <c r="W20" s="4">
        <f t="shared" si="21"/>
        <v>2118.5212500000002</v>
      </c>
      <c r="X20" s="4">
        <f t="shared" si="22"/>
        <v>25422.255000000005</v>
      </c>
    </row>
    <row r="21" spans="1:24" x14ac:dyDescent="0.25">
      <c r="A21" s="4">
        <v>4</v>
      </c>
      <c r="B21" s="4">
        <f t="shared" si="0"/>
        <v>150.65200000000002</v>
      </c>
      <c r="C21" s="4">
        <f t="shared" si="1"/>
        <v>4519.5119999999997</v>
      </c>
      <c r="D21" s="4">
        <f t="shared" si="2"/>
        <v>54234.144</v>
      </c>
      <c r="E21" s="4">
        <f t="shared" si="3"/>
        <v>3.6</v>
      </c>
      <c r="F21" s="4">
        <f t="shared" si="4"/>
        <v>135.58680000000001</v>
      </c>
      <c r="G21" s="4">
        <f t="shared" si="5"/>
        <v>4067.5608000000002</v>
      </c>
      <c r="H21" s="4">
        <f t="shared" si="6"/>
        <v>48810.729600000006</v>
      </c>
      <c r="I21" s="4">
        <f t="shared" si="7"/>
        <v>3.2</v>
      </c>
      <c r="J21" s="4">
        <f t="shared" si="8"/>
        <v>120.52160000000001</v>
      </c>
      <c r="K21" s="4">
        <f t="shared" si="9"/>
        <v>3615.6096000000002</v>
      </c>
      <c r="L21" s="4">
        <f t="shared" si="10"/>
        <v>43387.315200000005</v>
      </c>
      <c r="M21" s="4">
        <f t="shared" si="11"/>
        <v>2.8</v>
      </c>
      <c r="N21" s="4">
        <f t="shared" si="12"/>
        <v>105.4564</v>
      </c>
      <c r="O21" s="4">
        <f t="shared" si="13"/>
        <v>3163.6583999999998</v>
      </c>
      <c r="P21" s="4">
        <f t="shared" si="14"/>
        <v>37963.900799999996</v>
      </c>
      <c r="Q21" s="4">
        <f t="shared" si="15"/>
        <v>2.4</v>
      </c>
      <c r="R21" s="4">
        <f t="shared" si="16"/>
        <v>90.391199999999998</v>
      </c>
      <c r="S21" s="4">
        <f t="shared" si="17"/>
        <v>2711.7071999999998</v>
      </c>
      <c r="T21" s="4">
        <f t="shared" si="18"/>
        <v>32540.486399999998</v>
      </c>
      <c r="U21" s="4">
        <f t="shared" si="19"/>
        <v>2</v>
      </c>
      <c r="V21" s="4">
        <f t="shared" si="20"/>
        <v>75.326000000000008</v>
      </c>
      <c r="W21" s="4">
        <f t="shared" si="21"/>
        <v>2259.7559999999999</v>
      </c>
      <c r="X21" s="4">
        <f t="shared" si="22"/>
        <v>27117.072</v>
      </c>
    </row>
  </sheetData>
  <mergeCells count="2">
    <mergeCell ref="F1:G1"/>
    <mergeCell ref="A1:D1"/>
  </mergeCells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2"/>
  <sheetViews>
    <sheetView tabSelected="1" workbookViewId="0">
      <selection activeCell="E2" sqref="E2"/>
    </sheetView>
  </sheetViews>
  <sheetFormatPr defaultRowHeight="15" x14ac:dyDescent="0.25"/>
  <cols>
    <col min="1" max="1" width="12.140625" style="11" bestFit="1" customWidth="1"/>
    <col min="2" max="2" width="9" style="11" customWidth="1"/>
    <col min="3" max="3" width="11.85546875" style="11" customWidth="1"/>
    <col min="4" max="4" width="13.42578125" style="11" customWidth="1"/>
    <col min="5" max="5" width="10.42578125" style="11" customWidth="1"/>
    <col min="6" max="6" width="8.85546875" style="11" customWidth="1"/>
    <col min="7" max="10" width="9.5703125" style="11" customWidth="1"/>
    <col min="11" max="11" width="10.140625" style="11" bestFit="1" customWidth="1"/>
    <col min="12" max="12" width="12.140625" style="11" bestFit="1" customWidth="1"/>
    <col min="13" max="16384" width="9.140625" style="11"/>
  </cols>
  <sheetData>
    <row r="2" spans="1:11" ht="45" x14ac:dyDescent="0.25">
      <c r="A2" s="1"/>
      <c r="B2" s="1" t="s">
        <v>4</v>
      </c>
      <c r="C2" s="1" t="s">
        <v>38</v>
      </c>
      <c r="D2" s="1" t="s">
        <v>37</v>
      </c>
      <c r="E2" s="1" t="s">
        <v>34</v>
      </c>
      <c r="F2" s="1" t="s">
        <v>33</v>
      </c>
      <c r="G2" s="1" t="s">
        <v>9</v>
      </c>
      <c r="H2" s="1" t="s">
        <v>10</v>
      </c>
      <c r="I2" s="1" t="s">
        <v>11</v>
      </c>
      <c r="J2" s="1" t="s">
        <v>12</v>
      </c>
      <c r="K2" s="1" t="s">
        <v>8</v>
      </c>
    </row>
    <row r="3" spans="1:11" x14ac:dyDescent="0.25">
      <c r="A3" s="1" t="s">
        <v>5</v>
      </c>
      <c r="B3" s="12">
        <v>10</v>
      </c>
      <c r="C3" s="1">
        <v>19</v>
      </c>
      <c r="D3" s="1">
        <v>29</v>
      </c>
      <c r="E3" s="1">
        <v>19</v>
      </c>
      <c r="F3" s="1">
        <f>52-E3</f>
        <v>33</v>
      </c>
      <c r="G3" s="12">
        <f>B3*C3</f>
        <v>190</v>
      </c>
      <c r="H3" s="12">
        <f>B3*D3</f>
        <v>290</v>
      </c>
      <c r="I3" s="12">
        <f>G3*F3</f>
        <v>6270</v>
      </c>
      <c r="J3" s="12">
        <f>H3*E3</f>
        <v>5510</v>
      </c>
      <c r="K3" s="12">
        <f>I3+J3</f>
        <v>11780</v>
      </c>
    </row>
    <row r="4" spans="1:11" x14ac:dyDescent="0.25">
      <c r="A4" s="1" t="s">
        <v>6</v>
      </c>
      <c r="B4" s="12">
        <v>10.3</v>
      </c>
      <c r="C4" s="1">
        <v>19</v>
      </c>
      <c r="D4" s="1">
        <v>29</v>
      </c>
      <c r="E4" s="1">
        <v>19</v>
      </c>
      <c r="F4" s="1">
        <f t="shared" ref="F4:F5" si="0">52-E4</f>
        <v>33</v>
      </c>
      <c r="G4" s="12">
        <f t="shared" ref="G4:G5" si="1">B4*C4</f>
        <v>195.70000000000002</v>
      </c>
      <c r="H4" s="12">
        <f t="shared" ref="H4:H5" si="2">B4*D4</f>
        <v>298.70000000000005</v>
      </c>
      <c r="I4" s="12">
        <f t="shared" ref="I4:I5" si="3">G4*F4</f>
        <v>6458.1</v>
      </c>
      <c r="J4" s="12">
        <f t="shared" ref="J4:J5" si="4">H4*E4</f>
        <v>5675.3000000000011</v>
      </c>
      <c r="K4" s="12">
        <f t="shared" ref="K4:K5" si="5">I4+J4</f>
        <v>12133.400000000001</v>
      </c>
    </row>
    <row r="5" spans="1:11" x14ac:dyDescent="0.25">
      <c r="A5" s="1" t="s">
        <v>7</v>
      </c>
      <c r="B5" s="12">
        <v>12.35</v>
      </c>
      <c r="C5" s="1">
        <v>19</v>
      </c>
      <c r="D5" s="1">
        <v>29</v>
      </c>
      <c r="E5" s="1">
        <v>19</v>
      </c>
      <c r="F5" s="1">
        <f t="shared" si="0"/>
        <v>33</v>
      </c>
      <c r="G5" s="12">
        <f t="shared" si="1"/>
        <v>234.65</v>
      </c>
      <c r="H5" s="12">
        <f t="shared" si="2"/>
        <v>358.15</v>
      </c>
      <c r="I5" s="12">
        <f t="shared" si="3"/>
        <v>7743.45</v>
      </c>
      <c r="J5" s="12">
        <f t="shared" si="4"/>
        <v>6804.8499999999995</v>
      </c>
      <c r="K5" s="12">
        <f t="shared" si="5"/>
        <v>14548.3</v>
      </c>
    </row>
    <row r="7" spans="1:11" ht="32.25" customHeight="1" x14ac:dyDescent="0.25">
      <c r="A7" s="1" t="s">
        <v>13</v>
      </c>
      <c r="B7" s="1" t="s">
        <v>18</v>
      </c>
      <c r="C7" s="1" t="s">
        <v>19</v>
      </c>
      <c r="D7" s="1" t="s">
        <v>35</v>
      </c>
      <c r="E7" s="13" t="s">
        <v>36</v>
      </c>
    </row>
    <row r="8" spans="1:11" x14ac:dyDescent="0.25">
      <c r="A8" s="1" t="s">
        <v>14</v>
      </c>
      <c r="B8" s="14">
        <v>450</v>
      </c>
      <c r="C8" s="1" t="s">
        <v>2</v>
      </c>
      <c r="D8" s="12">
        <f>B8*12</f>
        <v>5400</v>
      </c>
      <c r="E8" s="1" t="s">
        <v>2</v>
      </c>
    </row>
    <row r="9" spans="1:11" x14ac:dyDescent="0.25">
      <c r="A9" s="1" t="s">
        <v>15</v>
      </c>
      <c r="B9" s="14">
        <v>350</v>
      </c>
      <c r="C9" s="12">
        <v>75</v>
      </c>
      <c r="D9" s="12">
        <f>B9*12</f>
        <v>4200</v>
      </c>
      <c r="E9" s="12">
        <f>C9*12</f>
        <v>900</v>
      </c>
    </row>
    <row r="10" spans="1:11" x14ac:dyDescent="0.25">
      <c r="A10" s="1" t="s">
        <v>16</v>
      </c>
      <c r="B10" s="14">
        <v>60</v>
      </c>
      <c r="C10" s="12">
        <v>120</v>
      </c>
      <c r="D10" s="12">
        <f>B10*12</f>
        <v>720</v>
      </c>
      <c r="E10" s="12">
        <f>C10*12</f>
        <v>1440</v>
      </c>
    </row>
    <row r="11" spans="1:11" x14ac:dyDescent="0.25">
      <c r="A11" s="1" t="s">
        <v>3</v>
      </c>
      <c r="B11" s="1"/>
      <c r="C11" s="1"/>
      <c r="D11" s="12">
        <f>D8+D9+D10</f>
        <v>10320</v>
      </c>
      <c r="E11" s="12">
        <f>E9+E10</f>
        <v>2340</v>
      </c>
    </row>
    <row r="12" spans="1:11" x14ac:dyDescent="0.25">
      <c r="A12" s="15"/>
      <c r="B12" s="15"/>
      <c r="D12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Shoe0nHead Stats</vt:lpstr>
      <vt:lpstr>Sahltines 2014-2015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</dc:creator>
  <cp:lastModifiedBy>Matt</cp:lastModifiedBy>
  <dcterms:created xsi:type="dcterms:W3CDTF">2017-02-17T23:29:38Z</dcterms:created>
  <dcterms:modified xsi:type="dcterms:W3CDTF">2017-02-18T00:31:28Z</dcterms:modified>
</cp:coreProperties>
</file>